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O7" i="2" l="1"/>
  <c r="O5" i="2"/>
  <c r="H25" i="2"/>
  <c r="N6" i="2" s="1"/>
  <c r="N13" i="2" s="1"/>
  <c r="G25" i="2"/>
  <c r="M6" i="2" s="1"/>
  <c r="M13" i="2" s="1"/>
  <c r="F25" i="2"/>
  <c r="L6" i="2" s="1"/>
  <c r="L13" i="2" s="1"/>
  <c r="E25" i="2"/>
  <c r="K6" i="2" s="1"/>
  <c r="K13" i="2" s="1"/>
  <c r="D25" i="2"/>
  <c r="J6" i="2" s="1"/>
  <c r="J13" i="2" s="1"/>
  <c r="C25" i="2"/>
  <c r="I6" i="2" s="1"/>
  <c r="I13" i="2" s="1"/>
  <c r="H5" i="2"/>
  <c r="E5" i="2"/>
  <c r="H12" i="2"/>
  <c r="E12" i="2" s="1"/>
  <c r="F12" i="2" s="1"/>
  <c r="O12" i="2" s="1"/>
  <c r="G13" i="2"/>
  <c r="H11" i="2"/>
  <c r="E11" i="2"/>
  <c r="F11" i="2" s="1"/>
  <c r="O11" i="2" s="1"/>
  <c r="H10" i="2"/>
  <c r="E10" i="2" s="1"/>
  <c r="F10" i="2" s="1"/>
  <c r="O10" i="2" s="1"/>
  <c r="H9" i="2"/>
  <c r="E9" i="2" s="1"/>
  <c r="F9" i="2" s="1"/>
  <c r="O9" i="2" s="1"/>
  <c r="H8" i="2"/>
  <c r="E8" i="2" s="1"/>
  <c r="F8" i="2" s="1"/>
  <c r="O8" i="2" s="1"/>
  <c r="H7" i="2"/>
  <c r="E7" i="2" s="1"/>
  <c r="F7" i="2" s="1"/>
  <c r="D13" i="2"/>
  <c r="C13" i="2"/>
  <c r="F5" i="2" l="1"/>
  <c r="H6" i="2"/>
  <c r="E6" i="2" s="1"/>
  <c r="H13" i="2" l="1"/>
  <c r="E13" i="2" l="1"/>
  <c r="F6" i="2"/>
  <c r="O6" i="2" s="1"/>
  <c r="O13" i="2" l="1"/>
  <c r="F13" i="2"/>
</calcChain>
</file>

<file path=xl/sharedStrings.xml><?xml version="1.0" encoding="utf-8"?>
<sst xmlns="http://schemas.openxmlformats.org/spreadsheetml/2006/main" count="47" uniqueCount="34">
  <si>
    <t>Балансы тепловой мощности и тепловой нагрузки в зонах действия источников тепловой энергии</t>
  </si>
  <si>
    <t>Номер источника</t>
  </si>
  <si>
    <t>Наименование котельной</t>
  </si>
  <si>
    <t>Тепловая мощность котельной Гкал/ч</t>
  </si>
  <si>
    <t>Потери через изоляцию и с утечками, Гкал/ч</t>
  </si>
  <si>
    <t>Присоединенная договорная нагрузка потребителей в сетевой воде, Гкал/ч</t>
  </si>
  <si>
    <t>Резерв/ Дефицит мощности, Гкал/ч</t>
  </si>
  <si>
    <t>Всего:</t>
  </si>
  <si>
    <t>Жилой фонд</t>
  </si>
  <si>
    <t>СКБ</t>
  </si>
  <si>
    <t>Прочие (Юр. лица)</t>
  </si>
  <si>
    <t>Установленная</t>
  </si>
  <si>
    <t>Распологаемая</t>
  </si>
  <si>
    <t>Потери на собственные нужды</t>
  </si>
  <si>
    <t>Мощность, нетто</t>
  </si>
  <si>
    <t>Отопление вентиляция</t>
  </si>
  <si>
    <t>ГВС</t>
  </si>
  <si>
    <t>Котельная № 1 «Гавань» ул. Космонавтов, 4</t>
  </si>
  <si>
    <t>БЫСТРИНСКИЙ</t>
  </si>
  <si>
    <t>ТП 1, Быстринский</t>
  </si>
  <si>
    <t>Котельная № 4 «Алёнка» ул. Пионерская, 13</t>
  </si>
  <si>
    <t>ТП 2, Быстринский</t>
  </si>
  <si>
    <t>Котельная № 5 «Белочка» ул. Машиностроителей, 22</t>
  </si>
  <si>
    <t>ТП 3, Быстринский</t>
  </si>
  <si>
    <t>ТП 4, Быстринский</t>
  </si>
  <si>
    <t>ТП 6, Быстринский</t>
  </si>
  <si>
    <t>Магистраль</t>
  </si>
  <si>
    <t>ИТОГО:</t>
  </si>
  <si>
    <t>Итого</t>
  </si>
  <si>
    <t>Котельная п.Первомайский</t>
  </si>
  <si>
    <t>Котельная № 3 «Быстринский» ул. Калинина,2/2</t>
  </si>
  <si>
    <t>Котельная ст. Стриганово,ул. Востринская,2</t>
  </si>
  <si>
    <t>Котельная с. Останино,Режевской район,,ул.Есенина,2а</t>
  </si>
  <si>
    <t>Центральная котельная п. Озерный,Режевской район,ул. Заводская,3а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</si>
</sst>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15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2" fontId="2" fillId="7" borderId="6" xfId="0" applyNumberFormat="1" applyFont="1" applyFill="1" applyBorder="1" applyAlignment="1">
      <alignment horizontal="center" vertical="center" wrapText="1"/>
    </xf>
    <xf numFmtId="2" fontId="2" fillId="7" borderId="7" xfId="0" applyNumberFormat="1" applyFont="1" applyFill="1" applyBorder="1" applyAlignment="1">
      <alignment horizontal="center" vertical="center" wrapText="1"/>
    </xf>
    <xf numFmtId="2" fontId="2" fillId="7" borderId="9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2" fontId="2" fillId="7" borderId="12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2" fontId="2" fillId="7" borderId="28" xfId="0" applyNumberFormat="1" applyFont="1" applyFill="1" applyBorder="1" applyAlignment="1">
      <alignment horizontal="center" vertical="center" wrapText="1"/>
    </xf>
    <xf numFmtId="2" fontId="2" fillId="7" borderId="29" xfId="0" applyNumberFormat="1" applyFont="1" applyFill="1" applyBorder="1" applyAlignment="1">
      <alignment horizontal="center" vertical="center" wrapText="1"/>
    </xf>
    <xf numFmtId="2" fontId="2" fillId="7" borderId="30" xfId="0" applyNumberFormat="1" applyFont="1" applyFill="1" applyBorder="1" applyAlignment="1">
      <alignment horizontal="center" vertical="center" wrapText="1"/>
    </xf>
    <xf numFmtId="2" fontId="2" fillId="7" borderId="20" xfId="0" applyNumberFormat="1" applyFont="1" applyFill="1" applyBorder="1" applyAlignment="1">
      <alignment horizontal="center" vertical="center" wrapText="1"/>
    </xf>
    <xf numFmtId="2" fontId="2" fillId="7" borderId="10" xfId="0" applyNumberFormat="1" applyFont="1" applyFill="1" applyBorder="1" applyAlignment="1">
      <alignment horizontal="center" vertical="center" wrapText="1"/>
    </xf>
    <xf numFmtId="2" fontId="2" fillId="7" borderId="11" xfId="0" applyNumberFormat="1" applyFont="1" applyFill="1" applyBorder="1" applyAlignment="1">
      <alignment horizontal="center" vertical="center" wrapText="1"/>
    </xf>
    <xf numFmtId="2" fontId="2" fillId="7" borderId="13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37" xfId="0" applyFont="1" applyFill="1" applyBorder="1"/>
    <xf numFmtId="0" fontId="6" fillId="0" borderId="18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38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2" fillId="6" borderId="22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 wrapText="1"/>
    </xf>
    <xf numFmtId="164" fontId="2" fillId="6" borderId="24" xfId="0" applyNumberFormat="1" applyFont="1" applyFill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6" borderId="31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6" borderId="40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40" xfId="0" applyNumberFormat="1" applyFont="1" applyFill="1" applyBorder="1" applyAlignment="1">
      <alignment horizontal="center" vertical="center" wrapText="1"/>
    </xf>
    <xf numFmtId="2" fontId="2" fillId="6" borderId="41" xfId="0" applyNumberFormat="1" applyFont="1" applyFill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4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K1"/>
    </sheetView>
  </sheetViews>
  <sheetFormatPr defaultRowHeight="15" x14ac:dyDescent="0.25"/>
  <cols>
    <col min="2" max="2" width="24" customWidth="1"/>
    <col min="3" max="3" width="10.7109375" customWidth="1"/>
    <col min="4" max="4" width="10.42578125" customWidth="1"/>
    <col min="5" max="5" width="11" style="6" customWidth="1"/>
    <col min="6" max="6" width="11.140625" customWidth="1"/>
    <col min="7" max="7" width="12.42578125" style="6" customWidth="1"/>
    <col min="9" max="9" width="10.42578125" customWidth="1"/>
    <col min="11" max="11" width="10.42578125" customWidth="1"/>
    <col min="13" max="13" width="9.85546875" customWidth="1"/>
    <col min="18" max="18" width="26.7109375" customWidth="1"/>
    <col min="19" max="19" width="11.140625" customWidth="1"/>
    <col min="21" max="21" width="11.5703125" customWidth="1"/>
    <col min="23" max="23" width="12.42578125" customWidth="1"/>
    <col min="258" max="258" width="24" customWidth="1"/>
    <col min="259" max="259" width="10.7109375" customWidth="1"/>
    <col min="261" max="261" width="11" customWidth="1"/>
    <col min="262" max="262" width="11.140625" customWidth="1"/>
    <col min="263" max="263" width="12.42578125" customWidth="1"/>
    <col min="265" max="265" width="10.42578125" customWidth="1"/>
    <col min="267" max="267" width="10.42578125" customWidth="1"/>
    <col min="269" max="269" width="9.85546875" customWidth="1"/>
    <col min="274" max="274" width="26.7109375" customWidth="1"/>
    <col min="514" max="514" width="24" customWidth="1"/>
    <col min="515" max="515" width="10.7109375" customWidth="1"/>
    <col min="517" max="517" width="11" customWidth="1"/>
    <col min="518" max="518" width="11.140625" customWidth="1"/>
    <col min="519" max="519" width="12.42578125" customWidth="1"/>
    <col min="521" max="521" width="10.42578125" customWidth="1"/>
    <col min="523" max="523" width="10.42578125" customWidth="1"/>
    <col min="525" max="525" width="9.85546875" customWidth="1"/>
    <col min="530" max="530" width="26.7109375" customWidth="1"/>
    <col min="770" max="770" width="24" customWidth="1"/>
    <col min="771" max="771" width="10.7109375" customWidth="1"/>
    <col min="773" max="773" width="11" customWidth="1"/>
    <col min="774" max="774" width="11.140625" customWidth="1"/>
    <col min="775" max="775" width="12.42578125" customWidth="1"/>
    <col min="777" max="777" width="10.42578125" customWidth="1"/>
    <col min="779" max="779" width="10.42578125" customWidth="1"/>
    <col min="781" max="781" width="9.85546875" customWidth="1"/>
    <col min="786" max="786" width="26.7109375" customWidth="1"/>
    <col min="1026" max="1026" width="24" customWidth="1"/>
    <col min="1027" max="1027" width="10.7109375" customWidth="1"/>
    <col min="1029" max="1029" width="11" customWidth="1"/>
    <col min="1030" max="1030" width="11.140625" customWidth="1"/>
    <col min="1031" max="1031" width="12.42578125" customWidth="1"/>
    <col min="1033" max="1033" width="10.42578125" customWidth="1"/>
    <col min="1035" max="1035" width="10.42578125" customWidth="1"/>
    <col min="1037" max="1037" width="9.85546875" customWidth="1"/>
    <col min="1042" max="1042" width="26.7109375" customWidth="1"/>
    <col min="1282" max="1282" width="24" customWidth="1"/>
    <col min="1283" max="1283" width="10.7109375" customWidth="1"/>
    <col min="1285" max="1285" width="11" customWidth="1"/>
    <col min="1286" max="1286" width="11.140625" customWidth="1"/>
    <col min="1287" max="1287" width="12.42578125" customWidth="1"/>
    <col min="1289" max="1289" width="10.42578125" customWidth="1"/>
    <col min="1291" max="1291" width="10.42578125" customWidth="1"/>
    <col min="1293" max="1293" width="9.85546875" customWidth="1"/>
    <col min="1298" max="1298" width="26.7109375" customWidth="1"/>
    <col min="1538" max="1538" width="24" customWidth="1"/>
    <col min="1539" max="1539" width="10.7109375" customWidth="1"/>
    <col min="1541" max="1541" width="11" customWidth="1"/>
    <col min="1542" max="1542" width="11.140625" customWidth="1"/>
    <col min="1543" max="1543" width="12.42578125" customWidth="1"/>
    <col min="1545" max="1545" width="10.42578125" customWidth="1"/>
    <col min="1547" max="1547" width="10.42578125" customWidth="1"/>
    <col min="1549" max="1549" width="9.85546875" customWidth="1"/>
    <col min="1554" max="1554" width="26.7109375" customWidth="1"/>
    <col min="1794" max="1794" width="24" customWidth="1"/>
    <col min="1795" max="1795" width="10.7109375" customWidth="1"/>
    <col min="1797" max="1797" width="11" customWidth="1"/>
    <col min="1798" max="1798" width="11.140625" customWidth="1"/>
    <col min="1799" max="1799" width="12.42578125" customWidth="1"/>
    <col min="1801" max="1801" width="10.42578125" customWidth="1"/>
    <col min="1803" max="1803" width="10.42578125" customWidth="1"/>
    <col min="1805" max="1805" width="9.85546875" customWidth="1"/>
    <col min="1810" max="1810" width="26.7109375" customWidth="1"/>
    <col min="2050" max="2050" width="24" customWidth="1"/>
    <col min="2051" max="2051" width="10.7109375" customWidth="1"/>
    <col min="2053" max="2053" width="11" customWidth="1"/>
    <col min="2054" max="2054" width="11.140625" customWidth="1"/>
    <col min="2055" max="2055" width="12.42578125" customWidth="1"/>
    <col min="2057" max="2057" width="10.42578125" customWidth="1"/>
    <col min="2059" max="2059" width="10.42578125" customWidth="1"/>
    <col min="2061" max="2061" width="9.85546875" customWidth="1"/>
    <col min="2066" max="2066" width="26.7109375" customWidth="1"/>
    <col min="2306" max="2306" width="24" customWidth="1"/>
    <col min="2307" max="2307" width="10.7109375" customWidth="1"/>
    <col min="2309" max="2309" width="11" customWidth="1"/>
    <col min="2310" max="2310" width="11.140625" customWidth="1"/>
    <col min="2311" max="2311" width="12.42578125" customWidth="1"/>
    <col min="2313" max="2313" width="10.42578125" customWidth="1"/>
    <col min="2315" max="2315" width="10.42578125" customWidth="1"/>
    <col min="2317" max="2317" width="9.85546875" customWidth="1"/>
    <col min="2322" max="2322" width="26.7109375" customWidth="1"/>
    <col min="2562" max="2562" width="24" customWidth="1"/>
    <col min="2563" max="2563" width="10.7109375" customWidth="1"/>
    <col min="2565" max="2565" width="11" customWidth="1"/>
    <col min="2566" max="2566" width="11.140625" customWidth="1"/>
    <col min="2567" max="2567" width="12.42578125" customWidth="1"/>
    <col min="2569" max="2569" width="10.42578125" customWidth="1"/>
    <col min="2571" max="2571" width="10.42578125" customWidth="1"/>
    <col min="2573" max="2573" width="9.85546875" customWidth="1"/>
    <col min="2578" max="2578" width="26.7109375" customWidth="1"/>
    <col min="2818" max="2818" width="24" customWidth="1"/>
    <col min="2819" max="2819" width="10.7109375" customWidth="1"/>
    <col min="2821" max="2821" width="11" customWidth="1"/>
    <col min="2822" max="2822" width="11.140625" customWidth="1"/>
    <col min="2823" max="2823" width="12.42578125" customWidth="1"/>
    <col min="2825" max="2825" width="10.42578125" customWidth="1"/>
    <col min="2827" max="2827" width="10.42578125" customWidth="1"/>
    <col min="2829" max="2829" width="9.85546875" customWidth="1"/>
    <col min="2834" max="2834" width="26.7109375" customWidth="1"/>
    <col min="3074" max="3074" width="24" customWidth="1"/>
    <col min="3075" max="3075" width="10.7109375" customWidth="1"/>
    <col min="3077" max="3077" width="11" customWidth="1"/>
    <col min="3078" max="3078" width="11.140625" customWidth="1"/>
    <col min="3079" max="3079" width="12.42578125" customWidth="1"/>
    <col min="3081" max="3081" width="10.42578125" customWidth="1"/>
    <col min="3083" max="3083" width="10.42578125" customWidth="1"/>
    <col min="3085" max="3085" width="9.85546875" customWidth="1"/>
    <col min="3090" max="3090" width="26.7109375" customWidth="1"/>
    <col min="3330" max="3330" width="24" customWidth="1"/>
    <col min="3331" max="3331" width="10.7109375" customWidth="1"/>
    <col min="3333" max="3333" width="11" customWidth="1"/>
    <col min="3334" max="3334" width="11.140625" customWidth="1"/>
    <col min="3335" max="3335" width="12.42578125" customWidth="1"/>
    <col min="3337" max="3337" width="10.42578125" customWidth="1"/>
    <col min="3339" max="3339" width="10.42578125" customWidth="1"/>
    <col min="3341" max="3341" width="9.85546875" customWidth="1"/>
    <col min="3346" max="3346" width="26.7109375" customWidth="1"/>
    <col min="3586" max="3586" width="24" customWidth="1"/>
    <col min="3587" max="3587" width="10.7109375" customWidth="1"/>
    <col min="3589" max="3589" width="11" customWidth="1"/>
    <col min="3590" max="3590" width="11.140625" customWidth="1"/>
    <col min="3591" max="3591" width="12.42578125" customWidth="1"/>
    <col min="3593" max="3593" width="10.42578125" customWidth="1"/>
    <col min="3595" max="3595" width="10.42578125" customWidth="1"/>
    <col min="3597" max="3597" width="9.85546875" customWidth="1"/>
    <col min="3602" max="3602" width="26.7109375" customWidth="1"/>
    <col min="3842" max="3842" width="24" customWidth="1"/>
    <col min="3843" max="3843" width="10.7109375" customWidth="1"/>
    <col min="3845" max="3845" width="11" customWidth="1"/>
    <col min="3846" max="3846" width="11.140625" customWidth="1"/>
    <col min="3847" max="3847" width="12.42578125" customWidth="1"/>
    <col min="3849" max="3849" width="10.42578125" customWidth="1"/>
    <col min="3851" max="3851" width="10.42578125" customWidth="1"/>
    <col min="3853" max="3853" width="9.85546875" customWidth="1"/>
    <col min="3858" max="3858" width="26.7109375" customWidth="1"/>
    <col min="4098" max="4098" width="24" customWidth="1"/>
    <col min="4099" max="4099" width="10.7109375" customWidth="1"/>
    <col min="4101" max="4101" width="11" customWidth="1"/>
    <col min="4102" max="4102" width="11.140625" customWidth="1"/>
    <col min="4103" max="4103" width="12.42578125" customWidth="1"/>
    <col min="4105" max="4105" width="10.42578125" customWidth="1"/>
    <col min="4107" max="4107" width="10.42578125" customWidth="1"/>
    <col min="4109" max="4109" width="9.85546875" customWidth="1"/>
    <col min="4114" max="4114" width="26.7109375" customWidth="1"/>
    <col min="4354" max="4354" width="24" customWidth="1"/>
    <col min="4355" max="4355" width="10.7109375" customWidth="1"/>
    <col min="4357" max="4357" width="11" customWidth="1"/>
    <col min="4358" max="4358" width="11.140625" customWidth="1"/>
    <col min="4359" max="4359" width="12.42578125" customWidth="1"/>
    <col min="4361" max="4361" width="10.42578125" customWidth="1"/>
    <col min="4363" max="4363" width="10.42578125" customWidth="1"/>
    <col min="4365" max="4365" width="9.85546875" customWidth="1"/>
    <col min="4370" max="4370" width="26.7109375" customWidth="1"/>
    <col min="4610" max="4610" width="24" customWidth="1"/>
    <col min="4611" max="4611" width="10.7109375" customWidth="1"/>
    <col min="4613" max="4613" width="11" customWidth="1"/>
    <col min="4614" max="4614" width="11.140625" customWidth="1"/>
    <col min="4615" max="4615" width="12.42578125" customWidth="1"/>
    <col min="4617" max="4617" width="10.42578125" customWidth="1"/>
    <col min="4619" max="4619" width="10.42578125" customWidth="1"/>
    <col min="4621" max="4621" width="9.85546875" customWidth="1"/>
    <col min="4626" max="4626" width="26.7109375" customWidth="1"/>
    <col min="4866" max="4866" width="24" customWidth="1"/>
    <col min="4867" max="4867" width="10.7109375" customWidth="1"/>
    <col min="4869" max="4869" width="11" customWidth="1"/>
    <col min="4870" max="4870" width="11.140625" customWidth="1"/>
    <col min="4871" max="4871" width="12.42578125" customWidth="1"/>
    <col min="4873" max="4873" width="10.42578125" customWidth="1"/>
    <col min="4875" max="4875" width="10.42578125" customWidth="1"/>
    <col min="4877" max="4877" width="9.85546875" customWidth="1"/>
    <col min="4882" max="4882" width="26.7109375" customWidth="1"/>
    <col min="5122" max="5122" width="24" customWidth="1"/>
    <col min="5123" max="5123" width="10.7109375" customWidth="1"/>
    <col min="5125" max="5125" width="11" customWidth="1"/>
    <col min="5126" max="5126" width="11.140625" customWidth="1"/>
    <col min="5127" max="5127" width="12.42578125" customWidth="1"/>
    <col min="5129" max="5129" width="10.42578125" customWidth="1"/>
    <col min="5131" max="5131" width="10.42578125" customWidth="1"/>
    <col min="5133" max="5133" width="9.85546875" customWidth="1"/>
    <col min="5138" max="5138" width="26.7109375" customWidth="1"/>
    <col min="5378" max="5378" width="24" customWidth="1"/>
    <col min="5379" max="5379" width="10.7109375" customWidth="1"/>
    <col min="5381" max="5381" width="11" customWidth="1"/>
    <col min="5382" max="5382" width="11.140625" customWidth="1"/>
    <col min="5383" max="5383" width="12.42578125" customWidth="1"/>
    <col min="5385" max="5385" width="10.42578125" customWidth="1"/>
    <col min="5387" max="5387" width="10.42578125" customWidth="1"/>
    <col min="5389" max="5389" width="9.85546875" customWidth="1"/>
    <col min="5394" max="5394" width="26.7109375" customWidth="1"/>
    <col min="5634" max="5634" width="24" customWidth="1"/>
    <col min="5635" max="5635" width="10.7109375" customWidth="1"/>
    <col min="5637" max="5637" width="11" customWidth="1"/>
    <col min="5638" max="5638" width="11.140625" customWidth="1"/>
    <col min="5639" max="5639" width="12.42578125" customWidth="1"/>
    <col min="5641" max="5641" width="10.42578125" customWidth="1"/>
    <col min="5643" max="5643" width="10.42578125" customWidth="1"/>
    <col min="5645" max="5645" width="9.85546875" customWidth="1"/>
    <col min="5650" max="5650" width="26.7109375" customWidth="1"/>
    <col min="5890" max="5890" width="24" customWidth="1"/>
    <col min="5891" max="5891" width="10.7109375" customWidth="1"/>
    <col min="5893" max="5893" width="11" customWidth="1"/>
    <col min="5894" max="5894" width="11.140625" customWidth="1"/>
    <col min="5895" max="5895" width="12.42578125" customWidth="1"/>
    <col min="5897" max="5897" width="10.42578125" customWidth="1"/>
    <col min="5899" max="5899" width="10.42578125" customWidth="1"/>
    <col min="5901" max="5901" width="9.85546875" customWidth="1"/>
    <col min="5906" max="5906" width="26.7109375" customWidth="1"/>
    <col min="6146" max="6146" width="24" customWidth="1"/>
    <col min="6147" max="6147" width="10.7109375" customWidth="1"/>
    <col min="6149" max="6149" width="11" customWidth="1"/>
    <col min="6150" max="6150" width="11.140625" customWidth="1"/>
    <col min="6151" max="6151" width="12.42578125" customWidth="1"/>
    <col min="6153" max="6153" width="10.42578125" customWidth="1"/>
    <col min="6155" max="6155" width="10.42578125" customWidth="1"/>
    <col min="6157" max="6157" width="9.85546875" customWidth="1"/>
    <col min="6162" max="6162" width="26.7109375" customWidth="1"/>
    <col min="6402" max="6402" width="24" customWidth="1"/>
    <col min="6403" max="6403" width="10.7109375" customWidth="1"/>
    <col min="6405" max="6405" width="11" customWidth="1"/>
    <col min="6406" max="6406" width="11.140625" customWidth="1"/>
    <col min="6407" max="6407" width="12.42578125" customWidth="1"/>
    <col min="6409" max="6409" width="10.42578125" customWidth="1"/>
    <col min="6411" max="6411" width="10.42578125" customWidth="1"/>
    <col min="6413" max="6413" width="9.85546875" customWidth="1"/>
    <col min="6418" max="6418" width="26.7109375" customWidth="1"/>
    <col min="6658" max="6658" width="24" customWidth="1"/>
    <col min="6659" max="6659" width="10.7109375" customWidth="1"/>
    <col min="6661" max="6661" width="11" customWidth="1"/>
    <col min="6662" max="6662" width="11.140625" customWidth="1"/>
    <col min="6663" max="6663" width="12.42578125" customWidth="1"/>
    <col min="6665" max="6665" width="10.42578125" customWidth="1"/>
    <col min="6667" max="6667" width="10.42578125" customWidth="1"/>
    <col min="6669" max="6669" width="9.85546875" customWidth="1"/>
    <col min="6674" max="6674" width="26.7109375" customWidth="1"/>
    <col min="6914" max="6914" width="24" customWidth="1"/>
    <col min="6915" max="6915" width="10.7109375" customWidth="1"/>
    <col min="6917" max="6917" width="11" customWidth="1"/>
    <col min="6918" max="6918" width="11.140625" customWidth="1"/>
    <col min="6919" max="6919" width="12.42578125" customWidth="1"/>
    <col min="6921" max="6921" width="10.42578125" customWidth="1"/>
    <col min="6923" max="6923" width="10.42578125" customWidth="1"/>
    <col min="6925" max="6925" width="9.85546875" customWidth="1"/>
    <col min="6930" max="6930" width="26.7109375" customWidth="1"/>
    <col min="7170" max="7170" width="24" customWidth="1"/>
    <col min="7171" max="7171" width="10.7109375" customWidth="1"/>
    <col min="7173" max="7173" width="11" customWidth="1"/>
    <col min="7174" max="7174" width="11.140625" customWidth="1"/>
    <col min="7175" max="7175" width="12.42578125" customWidth="1"/>
    <col min="7177" max="7177" width="10.42578125" customWidth="1"/>
    <col min="7179" max="7179" width="10.42578125" customWidth="1"/>
    <col min="7181" max="7181" width="9.85546875" customWidth="1"/>
    <col min="7186" max="7186" width="26.7109375" customWidth="1"/>
    <col min="7426" max="7426" width="24" customWidth="1"/>
    <col min="7427" max="7427" width="10.7109375" customWidth="1"/>
    <col min="7429" max="7429" width="11" customWidth="1"/>
    <col min="7430" max="7430" width="11.140625" customWidth="1"/>
    <col min="7431" max="7431" width="12.42578125" customWidth="1"/>
    <col min="7433" max="7433" width="10.42578125" customWidth="1"/>
    <col min="7435" max="7435" width="10.42578125" customWidth="1"/>
    <col min="7437" max="7437" width="9.85546875" customWidth="1"/>
    <col min="7442" max="7442" width="26.7109375" customWidth="1"/>
    <col min="7682" max="7682" width="24" customWidth="1"/>
    <col min="7683" max="7683" width="10.7109375" customWidth="1"/>
    <col min="7685" max="7685" width="11" customWidth="1"/>
    <col min="7686" max="7686" width="11.140625" customWidth="1"/>
    <col min="7687" max="7687" width="12.42578125" customWidth="1"/>
    <col min="7689" max="7689" width="10.42578125" customWidth="1"/>
    <col min="7691" max="7691" width="10.42578125" customWidth="1"/>
    <col min="7693" max="7693" width="9.85546875" customWidth="1"/>
    <col min="7698" max="7698" width="26.7109375" customWidth="1"/>
    <col min="7938" max="7938" width="24" customWidth="1"/>
    <col min="7939" max="7939" width="10.7109375" customWidth="1"/>
    <col min="7941" max="7941" width="11" customWidth="1"/>
    <col min="7942" max="7942" width="11.140625" customWidth="1"/>
    <col min="7943" max="7943" width="12.42578125" customWidth="1"/>
    <col min="7945" max="7945" width="10.42578125" customWidth="1"/>
    <col min="7947" max="7947" width="10.42578125" customWidth="1"/>
    <col min="7949" max="7949" width="9.85546875" customWidth="1"/>
    <col min="7954" max="7954" width="26.7109375" customWidth="1"/>
    <col min="8194" max="8194" width="24" customWidth="1"/>
    <col min="8195" max="8195" width="10.7109375" customWidth="1"/>
    <col min="8197" max="8197" width="11" customWidth="1"/>
    <col min="8198" max="8198" width="11.140625" customWidth="1"/>
    <col min="8199" max="8199" width="12.42578125" customWidth="1"/>
    <col min="8201" max="8201" width="10.42578125" customWidth="1"/>
    <col min="8203" max="8203" width="10.42578125" customWidth="1"/>
    <col min="8205" max="8205" width="9.85546875" customWidth="1"/>
    <col min="8210" max="8210" width="26.7109375" customWidth="1"/>
    <col min="8450" max="8450" width="24" customWidth="1"/>
    <col min="8451" max="8451" width="10.7109375" customWidth="1"/>
    <col min="8453" max="8453" width="11" customWidth="1"/>
    <col min="8454" max="8454" width="11.140625" customWidth="1"/>
    <col min="8455" max="8455" width="12.42578125" customWidth="1"/>
    <col min="8457" max="8457" width="10.42578125" customWidth="1"/>
    <col min="8459" max="8459" width="10.42578125" customWidth="1"/>
    <col min="8461" max="8461" width="9.85546875" customWidth="1"/>
    <col min="8466" max="8466" width="26.7109375" customWidth="1"/>
    <col min="8706" max="8706" width="24" customWidth="1"/>
    <col min="8707" max="8707" width="10.7109375" customWidth="1"/>
    <col min="8709" max="8709" width="11" customWidth="1"/>
    <col min="8710" max="8710" width="11.140625" customWidth="1"/>
    <col min="8711" max="8711" width="12.42578125" customWidth="1"/>
    <col min="8713" max="8713" width="10.42578125" customWidth="1"/>
    <col min="8715" max="8715" width="10.42578125" customWidth="1"/>
    <col min="8717" max="8717" width="9.85546875" customWidth="1"/>
    <col min="8722" max="8722" width="26.7109375" customWidth="1"/>
    <col min="8962" max="8962" width="24" customWidth="1"/>
    <col min="8963" max="8963" width="10.7109375" customWidth="1"/>
    <col min="8965" max="8965" width="11" customWidth="1"/>
    <col min="8966" max="8966" width="11.140625" customWidth="1"/>
    <col min="8967" max="8967" width="12.42578125" customWidth="1"/>
    <col min="8969" max="8969" width="10.42578125" customWidth="1"/>
    <col min="8971" max="8971" width="10.42578125" customWidth="1"/>
    <col min="8973" max="8973" width="9.85546875" customWidth="1"/>
    <col min="8978" max="8978" width="26.7109375" customWidth="1"/>
    <col min="9218" max="9218" width="24" customWidth="1"/>
    <col min="9219" max="9219" width="10.7109375" customWidth="1"/>
    <col min="9221" max="9221" width="11" customWidth="1"/>
    <col min="9222" max="9222" width="11.140625" customWidth="1"/>
    <col min="9223" max="9223" width="12.42578125" customWidth="1"/>
    <col min="9225" max="9225" width="10.42578125" customWidth="1"/>
    <col min="9227" max="9227" width="10.42578125" customWidth="1"/>
    <col min="9229" max="9229" width="9.85546875" customWidth="1"/>
    <col min="9234" max="9234" width="26.7109375" customWidth="1"/>
    <col min="9474" max="9474" width="24" customWidth="1"/>
    <col min="9475" max="9475" width="10.7109375" customWidth="1"/>
    <col min="9477" max="9477" width="11" customWidth="1"/>
    <col min="9478" max="9478" width="11.140625" customWidth="1"/>
    <col min="9479" max="9479" width="12.42578125" customWidth="1"/>
    <col min="9481" max="9481" width="10.42578125" customWidth="1"/>
    <col min="9483" max="9483" width="10.42578125" customWidth="1"/>
    <col min="9485" max="9485" width="9.85546875" customWidth="1"/>
    <col min="9490" max="9490" width="26.7109375" customWidth="1"/>
    <col min="9730" max="9730" width="24" customWidth="1"/>
    <col min="9731" max="9731" width="10.7109375" customWidth="1"/>
    <col min="9733" max="9733" width="11" customWidth="1"/>
    <col min="9734" max="9734" width="11.140625" customWidth="1"/>
    <col min="9735" max="9735" width="12.42578125" customWidth="1"/>
    <col min="9737" max="9737" width="10.42578125" customWidth="1"/>
    <col min="9739" max="9739" width="10.42578125" customWidth="1"/>
    <col min="9741" max="9741" width="9.85546875" customWidth="1"/>
    <col min="9746" max="9746" width="26.7109375" customWidth="1"/>
    <col min="9986" max="9986" width="24" customWidth="1"/>
    <col min="9987" max="9987" width="10.7109375" customWidth="1"/>
    <col min="9989" max="9989" width="11" customWidth="1"/>
    <col min="9990" max="9990" width="11.140625" customWidth="1"/>
    <col min="9991" max="9991" width="12.42578125" customWidth="1"/>
    <col min="9993" max="9993" width="10.42578125" customWidth="1"/>
    <col min="9995" max="9995" width="10.42578125" customWidth="1"/>
    <col min="9997" max="9997" width="9.85546875" customWidth="1"/>
    <col min="10002" max="10002" width="26.7109375" customWidth="1"/>
    <col min="10242" max="10242" width="24" customWidth="1"/>
    <col min="10243" max="10243" width="10.7109375" customWidth="1"/>
    <col min="10245" max="10245" width="11" customWidth="1"/>
    <col min="10246" max="10246" width="11.140625" customWidth="1"/>
    <col min="10247" max="10247" width="12.42578125" customWidth="1"/>
    <col min="10249" max="10249" width="10.42578125" customWidth="1"/>
    <col min="10251" max="10251" width="10.42578125" customWidth="1"/>
    <col min="10253" max="10253" width="9.85546875" customWidth="1"/>
    <col min="10258" max="10258" width="26.7109375" customWidth="1"/>
    <col min="10498" max="10498" width="24" customWidth="1"/>
    <col min="10499" max="10499" width="10.7109375" customWidth="1"/>
    <col min="10501" max="10501" width="11" customWidth="1"/>
    <col min="10502" max="10502" width="11.140625" customWidth="1"/>
    <col min="10503" max="10503" width="12.42578125" customWidth="1"/>
    <col min="10505" max="10505" width="10.42578125" customWidth="1"/>
    <col min="10507" max="10507" width="10.42578125" customWidth="1"/>
    <col min="10509" max="10509" width="9.85546875" customWidth="1"/>
    <col min="10514" max="10514" width="26.7109375" customWidth="1"/>
    <col min="10754" max="10754" width="24" customWidth="1"/>
    <col min="10755" max="10755" width="10.7109375" customWidth="1"/>
    <col min="10757" max="10757" width="11" customWidth="1"/>
    <col min="10758" max="10758" width="11.140625" customWidth="1"/>
    <col min="10759" max="10759" width="12.42578125" customWidth="1"/>
    <col min="10761" max="10761" width="10.42578125" customWidth="1"/>
    <col min="10763" max="10763" width="10.42578125" customWidth="1"/>
    <col min="10765" max="10765" width="9.85546875" customWidth="1"/>
    <col min="10770" max="10770" width="26.7109375" customWidth="1"/>
    <col min="11010" max="11010" width="24" customWidth="1"/>
    <col min="11011" max="11011" width="10.7109375" customWidth="1"/>
    <col min="11013" max="11013" width="11" customWidth="1"/>
    <col min="11014" max="11014" width="11.140625" customWidth="1"/>
    <col min="11015" max="11015" width="12.42578125" customWidth="1"/>
    <col min="11017" max="11017" width="10.42578125" customWidth="1"/>
    <col min="11019" max="11019" width="10.42578125" customWidth="1"/>
    <col min="11021" max="11021" width="9.85546875" customWidth="1"/>
    <col min="11026" max="11026" width="26.7109375" customWidth="1"/>
    <col min="11266" max="11266" width="24" customWidth="1"/>
    <col min="11267" max="11267" width="10.7109375" customWidth="1"/>
    <col min="11269" max="11269" width="11" customWidth="1"/>
    <col min="11270" max="11270" width="11.140625" customWidth="1"/>
    <col min="11271" max="11271" width="12.42578125" customWidth="1"/>
    <col min="11273" max="11273" width="10.42578125" customWidth="1"/>
    <col min="11275" max="11275" width="10.42578125" customWidth="1"/>
    <col min="11277" max="11277" width="9.85546875" customWidth="1"/>
    <col min="11282" max="11282" width="26.7109375" customWidth="1"/>
    <col min="11522" max="11522" width="24" customWidth="1"/>
    <col min="11523" max="11523" width="10.7109375" customWidth="1"/>
    <col min="11525" max="11525" width="11" customWidth="1"/>
    <col min="11526" max="11526" width="11.140625" customWidth="1"/>
    <col min="11527" max="11527" width="12.42578125" customWidth="1"/>
    <col min="11529" max="11529" width="10.42578125" customWidth="1"/>
    <col min="11531" max="11531" width="10.42578125" customWidth="1"/>
    <col min="11533" max="11533" width="9.85546875" customWidth="1"/>
    <col min="11538" max="11538" width="26.7109375" customWidth="1"/>
    <col min="11778" max="11778" width="24" customWidth="1"/>
    <col min="11779" max="11779" width="10.7109375" customWidth="1"/>
    <col min="11781" max="11781" width="11" customWidth="1"/>
    <col min="11782" max="11782" width="11.140625" customWidth="1"/>
    <col min="11783" max="11783" width="12.42578125" customWidth="1"/>
    <col min="11785" max="11785" width="10.42578125" customWidth="1"/>
    <col min="11787" max="11787" width="10.42578125" customWidth="1"/>
    <col min="11789" max="11789" width="9.85546875" customWidth="1"/>
    <col min="11794" max="11794" width="26.7109375" customWidth="1"/>
    <col min="12034" max="12034" width="24" customWidth="1"/>
    <col min="12035" max="12035" width="10.7109375" customWidth="1"/>
    <col min="12037" max="12037" width="11" customWidth="1"/>
    <col min="12038" max="12038" width="11.140625" customWidth="1"/>
    <col min="12039" max="12039" width="12.42578125" customWidth="1"/>
    <col min="12041" max="12041" width="10.42578125" customWidth="1"/>
    <col min="12043" max="12043" width="10.42578125" customWidth="1"/>
    <col min="12045" max="12045" width="9.85546875" customWidth="1"/>
    <col min="12050" max="12050" width="26.7109375" customWidth="1"/>
    <col min="12290" max="12290" width="24" customWidth="1"/>
    <col min="12291" max="12291" width="10.7109375" customWidth="1"/>
    <col min="12293" max="12293" width="11" customWidth="1"/>
    <col min="12294" max="12294" width="11.140625" customWidth="1"/>
    <col min="12295" max="12295" width="12.42578125" customWidth="1"/>
    <col min="12297" max="12297" width="10.42578125" customWidth="1"/>
    <col min="12299" max="12299" width="10.42578125" customWidth="1"/>
    <col min="12301" max="12301" width="9.85546875" customWidth="1"/>
    <col min="12306" max="12306" width="26.7109375" customWidth="1"/>
    <col min="12546" max="12546" width="24" customWidth="1"/>
    <col min="12547" max="12547" width="10.7109375" customWidth="1"/>
    <col min="12549" max="12549" width="11" customWidth="1"/>
    <col min="12550" max="12550" width="11.140625" customWidth="1"/>
    <col min="12551" max="12551" width="12.42578125" customWidth="1"/>
    <col min="12553" max="12553" width="10.42578125" customWidth="1"/>
    <col min="12555" max="12555" width="10.42578125" customWidth="1"/>
    <col min="12557" max="12557" width="9.85546875" customWidth="1"/>
    <col min="12562" max="12562" width="26.7109375" customWidth="1"/>
    <col min="12802" max="12802" width="24" customWidth="1"/>
    <col min="12803" max="12803" width="10.7109375" customWidth="1"/>
    <col min="12805" max="12805" width="11" customWidth="1"/>
    <col min="12806" max="12806" width="11.140625" customWidth="1"/>
    <col min="12807" max="12807" width="12.42578125" customWidth="1"/>
    <col min="12809" max="12809" width="10.42578125" customWidth="1"/>
    <col min="12811" max="12811" width="10.42578125" customWidth="1"/>
    <col min="12813" max="12813" width="9.85546875" customWidth="1"/>
    <col min="12818" max="12818" width="26.7109375" customWidth="1"/>
    <col min="13058" max="13058" width="24" customWidth="1"/>
    <col min="13059" max="13059" width="10.7109375" customWidth="1"/>
    <col min="13061" max="13061" width="11" customWidth="1"/>
    <col min="13062" max="13062" width="11.140625" customWidth="1"/>
    <col min="13063" max="13063" width="12.42578125" customWidth="1"/>
    <col min="13065" max="13065" width="10.42578125" customWidth="1"/>
    <col min="13067" max="13067" width="10.42578125" customWidth="1"/>
    <col min="13069" max="13069" width="9.85546875" customWidth="1"/>
    <col min="13074" max="13074" width="26.7109375" customWidth="1"/>
    <col min="13314" max="13314" width="24" customWidth="1"/>
    <col min="13315" max="13315" width="10.7109375" customWidth="1"/>
    <col min="13317" max="13317" width="11" customWidth="1"/>
    <col min="13318" max="13318" width="11.140625" customWidth="1"/>
    <col min="13319" max="13319" width="12.42578125" customWidth="1"/>
    <col min="13321" max="13321" width="10.42578125" customWidth="1"/>
    <col min="13323" max="13323" width="10.42578125" customWidth="1"/>
    <col min="13325" max="13325" width="9.85546875" customWidth="1"/>
    <col min="13330" max="13330" width="26.7109375" customWidth="1"/>
    <col min="13570" max="13570" width="24" customWidth="1"/>
    <col min="13571" max="13571" width="10.7109375" customWidth="1"/>
    <col min="13573" max="13573" width="11" customWidth="1"/>
    <col min="13574" max="13574" width="11.140625" customWidth="1"/>
    <col min="13575" max="13575" width="12.42578125" customWidth="1"/>
    <col min="13577" max="13577" width="10.42578125" customWidth="1"/>
    <col min="13579" max="13579" width="10.42578125" customWidth="1"/>
    <col min="13581" max="13581" width="9.85546875" customWidth="1"/>
    <col min="13586" max="13586" width="26.7109375" customWidth="1"/>
    <col min="13826" max="13826" width="24" customWidth="1"/>
    <col min="13827" max="13827" width="10.7109375" customWidth="1"/>
    <col min="13829" max="13829" width="11" customWidth="1"/>
    <col min="13830" max="13830" width="11.140625" customWidth="1"/>
    <col min="13831" max="13831" width="12.42578125" customWidth="1"/>
    <col min="13833" max="13833" width="10.42578125" customWidth="1"/>
    <col min="13835" max="13835" width="10.42578125" customWidth="1"/>
    <col min="13837" max="13837" width="9.85546875" customWidth="1"/>
    <col min="13842" max="13842" width="26.7109375" customWidth="1"/>
    <col min="14082" max="14082" width="24" customWidth="1"/>
    <col min="14083" max="14083" width="10.7109375" customWidth="1"/>
    <col min="14085" max="14085" width="11" customWidth="1"/>
    <col min="14086" max="14086" width="11.140625" customWidth="1"/>
    <col min="14087" max="14087" width="12.42578125" customWidth="1"/>
    <col min="14089" max="14089" width="10.42578125" customWidth="1"/>
    <col min="14091" max="14091" width="10.42578125" customWidth="1"/>
    <col min="14093" max="14093" width="9.85546875" customWidth="1"/>
    <col min="14098" max="14098" width="26.7109375" customWidth="1"/>
    <col min="14338" max="14338" width="24" customWidth="1"/>
    <col min="14339" max="14339" width="10.7109375" customWidth="1"/>
    <col min="14341" max="14341" width="11" customWidth="1"/>
    <col min="14342" max="14342" width="11.140625" customWidth="1"/>
    <col min="14343" max="14343" width="12.42578125" customWidth="1"/>
    <col min="14345" max="14345" width="10.42578125" customWidth="1"/>
    <col min="14347" max="14347" width="10.42578125" customWidth="1"/>
    <col min="14349" max="14349" width="9.85546875" customWidth="1"/>
    <col min="14354" max="14354" width="26.7109375" customWidth="1"/>
    <col min="14594" max="14594" width="24" customWidth="1"/>
    <col min="14595" max="14595" width="10.7109375" customWidth="1"/>
    <col min="14597" max="14597" width="11" customWidth="1"/>
    <col min="14598" max="14598" width="11.140625" customWidth="1"/>
    <col min="14599" max="14599" width="12.42578125" customWidth="1"/>
    <col min="14601" max="14601" width="10.42578125" customWidth="1"/>
    <col min="14603" max="14603" width="10.42578125" customWidth="1"/>
    <col min="14605" max="14605" width="9.85546875" customWidth="1"/>
    <col min="14610" max="14610" width="26.7109375" customWidth="1"/>
    <col min="14850" max="14850" width="24" customWidth="1"/>
    <col min="14851" max="14851" width="10.7109375" customWidth="1"/>
    <col min="14853" max="14853" width="11" customWidth="1"/>
    <col min="14854" max="14854" width="11.140625" customWidth="1"/>
    <col min="14855" max="14855" width="12.42578125" customWidth="1"/>
    <col min="14857" max="14857" width="10.42578125" customWidth="1"/>
    <col min="14859" max="14859" width="10.42578125" customWidth="1"/>
    <col min="14861" max="14861" width="9.85546875" customWidth="1"/>
    <col min="14866" max="14866" width="26.7109375" customWidth="1"/>
    <col min="15106" max="15106" width="24" customWidth="1"/>
    <col min="15107" max="15107" width="10.7109375" customWidth="1"/>
    <col min="15109" max="15109" width="11" customWidth="1"/>
    <col min="15110" max="15110" width="11.140625" customWidth="1"/>
    <col min="15111" max="15111" width="12.42578125" customWidth="1"/>
    <col min="15113" max="15113" width="10.42578125" customWidth="1"/>
    <col min="15115" max="15115" width="10.42578125" customWidth="1"/>
    <col min="15117" max="15117" width="9.85546875" customWidth="1"/>
    <col min="15122" max="15122" width="26.7109375" customWidth="1"/>
    <col min="15362" max="15362" width="24" customWidth="1"/>
    <col min="15363" max="15363" width="10.7109375" customWidth="1"/>
    <col min="15365" max="15365" width="11" customWidth="1"/>
    <col min="15366" max="15366" width="11.140625" customWidth="1"/>
    <col min="15367" max="15367" width="12.42578125" customWidth="1"/>
    <col min="15369" max="15369" width="10.42578125" customWidth="1"/>
    <col min="15371" max="15371" width="10.42578125" customWidth="1"/>
    <col min="15373" max="15373" width="9.85546875" customWidth="1"/>
    <col min="15378" max="15378" width="26.7109375" customWidth="1"/>
    <col min="15618" max="15618" width="24" customWidth="1"/>
    <col min="15619" max="15619" width="10.7109375" customWidth="1"/>
    <col min="15621" max="15621" width="11" customWidth="1"/>
    <col min="15622" max="15622" width="11.140625" customWidth="1"/>
    <col min="15623" max="15623" width="12.42578125" customWidth="1"/>
    <col min="15625" max="15625" width="10.42578125" customWidth="1"/>
    <col min="15627" max="15627" width="10.42578125" customWidth="1"/>
    <col min="15629" max="15629" width="9.85546875" customWidth="1"/>
    <col min="15634" max="15634" width="26.7109375" customWidth="1"/>
    <col min="15874" max="15874" width="24" customWidth="1"/>
    <col min="15875" max="15875" width="10.7109375" customWidth="1"/>
    <col min="15877" max="15877" width="11" customWidth="1"/>
    <col min="15878" max="15878" width="11.140625" customWidth="1"/>
    <col min="15879" max="15879" width="12.42578125" customWidth="1"/>
    <col min="15881" max="15881" width="10.42578125" customWidth="1"/>
    <col min="15883" max="15883" width="10.42578125" customWidth="1"/>
    <col min="15885" max="15885" width="9.85546875" customWidth="1"/>
    <col min="15890" max="15890" width="26.7109375" customWidth="1"/>
    <col min="16130" max="16130" width="24" customWidth="1"/>
    <col min="16131" max="16131" width="10.7109375" customWidth="1"/>
    <col min="16133" max="16133" width="11" customWidth="1"/>
    <col min="16134" max="16134" width="11.140625" customWidth="1"/>
    <col min="16135" max="16135" width="12.42578125" customWidth="1"/>
    <col min="16137" max="16137" width="10.42578125" customWidth="1"/>
    <col min="16139" max="16139" width="10.42578125" customWidth="1"/>
    <col min="16141" max="16141" width="9.85546875" customWidth="1"/>
    <col min="16146" max="16146" width="26.7109375" customWidth="1"/>
  </cols>
  <sheetData>
    <row r="1" spans="1:15" ht="16.5" thickBot="1" x14ac:dyDescent="0.3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5" ht="24.75" customHeight="1" x14ac:dyDescent="0.25">
      <c r="A2" s="43" t="s">
        <v>1</v>
      </c>
      <c r="B2" s="18" t="s">
        <v>2</v>
      </c>
      <c r="C2" s="21" t="s">
        <v>3</v>
      </c>
      <c r="D2" s="11"/>
      <c r="E2" s="11"/>
      <c r="F2" s="22"/>
      <c r="G2" s="27" t="s">
        <v>4</v>
      </c>
      <c r="H2" s="33" t="s">
        <v>5</v>
      </c>
      <c r="I2" s="12"/>
      <c r="J2" s="12"/>
      <c r="K2" s="12"/>
      <c r="L2" s="12"/>
      <c r="M2" s="12"/>
      <c r="N2" s="13"/>
      <c r="O2" s="30" t="s">
        <v>6</v>
      </c>
    </row>
    <row r="3" spans="1:15" ht="39" customHeight="1" x14ac:dyDescent="0.25">
      <c r="A3" s="44"/>
      <c r="B3" s="19"/>
      <c r="C3" s="23"/>
      <c r="D3" s="9"/>
      <c r="E3" s="9"/>
      <c r="F3" s="24"/>
      <c r="G3" s="28"/>
      <c r="H3" s="34" t="s">
        <v>7</v>
      </c>
      <c r="I3" s="10" t="s">
        <v>8</v>
      </c>
      <c r="J3" s="10"/>
      <c r="K3" s="10" t="s">
        <v>9</v>
      </c>
      <c r="L3" s="10"/>
      <c r="M3" s="10" t="s">
        <v>10</v>
      </c>
      <c r="N3" s="14"/>
      <c r="O3" s="31"/>
    </row>
    <row r="4" spans="1:15" ht="39" thickBot="1" x14ac:dyDescent="0.3">
      <c r="A4" s="63"/>
      <c r="B4" s="20"/>
      <c r="C4" s="25" t="s">
        <v>11</v>
      </c>
      <c r="D4" s="16" t="s">
        <v>12</v>
      </c>
      <c r="E4" s="15" t="s">
        <v>13</v>
      </c>
      <c r="F4" s="26" t="s">
        <v>14</v>
      </c>
      <c r="G4" s="29"/>
      <c r="H4" s="35"/>
      <c r="I4" s="17" t="s">
        <v>15</v>
      </c>
      <c r="J4" s="17" t="s">
        <v>16</v>
      </c>
      <c r="K4" s="17" t="s">
        <v>15</v>
      </c>
      <c r="L4" s="17" t="s">
        <v>16</v>
      </c>
      <c r="M4" s="17" t="s">
        <v>15</v>
      </c>
      <c r="N4" s="36" t="s">
        <v>16</v>
      </c>
      <c r="O4" s="32"/>
    </row>
    <row r="5" spans="1:15" s="5" customFormat="1" ht="28.5" customHeight="1" thickBot="1" x14ac:dyDescent="0.3">
      <c r="A5" s="64">
        <v>1</v>
      </c>
      <c r="B5" s="65" t="s">
        <v>17</v>
      </c>
      <c r="C5" s="66">
        <v>30</v>
      </c>
      <c r="D5" s="67">
        <v>27.85</v>
      </c>
      <c r="E5" s="68">
        <f>0.03*H5</f>
        <v>0.67154999999999998</v>
      </c>
      <c r="F5" s="69">
        <f t="shared" ref="F5:F12" si="0">D5-E5</f>
        <v>27.178450000000002</v>
      </c>
      <c r="G5" s="70">
        <v>1.018</v>
      </c>
      <c r="H5" s="71">
        <f>SUM(I5:N5)</f>
        <v>22.385000000000002</v>
      </c>
      <c r="I5" s="72">
        <v>14.443</v>
      </c>
      <c r="J5" s="72">
        <v>4.24</v>
      </c>
      <c r="K5" s="72">
        <v>3.0590000000000002</v>
      </c>
      <c r="L5" s="72">
        <v>0.19500000000000001</v>
      </c>
      <c r="M5" s="72">
        <v>0.442</v>
      </c>
      <c r="N5" s="73">
        <v>6.0000000000000001E-3</v>
      </c>
      <c r="O5" s="74">
        <f>F5-G5-H5</f>
        <v>3.7754499999999993</v>
      </c>
    </row>
    <row r="6" spans="1:15" s="5" customFormat="1" ht="34.5" customHeight="1" thickBot="1" x14ac:dyDescent="0.3">
      <c r="A6" s="52">
        <v>2</v>
      </c>
      <c r="B6" s="53" t="s">
        <v>30</v>
      </c>
      <c r="C6" s="54">
        <v>150</v>
      </c>
      <c r="D6" s="55">
        <v>109.6</v>
      </c>
      <c r="E6" s="56">
        <f>0.03*H6</f>
        <v>0.82718999999999998</v>
      </c>
      <c r="F6" s="57">
        <f t="shared" si="0"/>
        <v>108.77280999999999</v>
      </c>
      <c r="G6" s="58">
        <v>3.4660000000000002</v>
      </c>
      <c r="H6" s="59">
        <f t="shared" ref="H6:H11" si="1">SUM(I6:N6)</f>
        <v>27.573</v>
      </c>
      <c r="I6" s="75">
        <f>C25</f>
        <v>16.108000000000001</v>
      </c>
      <c r="J6" s="75">
        <f>D25</f>
        <v>7.4479999999999995</v>
      </c>
      <c r="K6" s="75">
        <f>E25</f>
        <v>2.5410000000000004</v>
      </c>
      <c r="L6" s="75">
        <f>F25</f>
        <v>0.04</v>
      </c>
      <c r="M6" s="75">
        <f>G25</f>
        <v>1.4179999999999999</v>
      </c>
      <c r="N6" s="76">
        <f>H25</f>
        <v>1.8000000000000002E-2</v>
      </c>
      <c r="O6" s="62">
        <f>F6-G6-H6</f>
        <v>77.733810000000005</v>
      </c>
    </row>
    <row r="7" spans="1:15" s="5" customFormat="1" ht="24.75" thickBot="1" x14ac:dyDescent="0.3">
      <c r="A7" s="64">
        <v>3</v>
      </c>
      <c r="B7" s="65" t="s">
        <v>20</v>
      </c>
      <c r="C7" s="66">
        <v>0.34</v>
      </c>
      <c r="D7" s="67">
        <v>0.34</v>
      </c>
      <c r="E7" s="68">
        <f t="shared" ref="E6:E11" si="2">0.03*H7</f>
        <v>6.7769999999999992E-3</v>
      </c>
      <c r="F7" s="69">
        <f t="shared" si="0"/>
        <v>0.33322300000000005</v>
      </c>
      <c r="G7" s="70">
        <v>0.05</v>
      </c>
      <c r="H7" s="71">
        <f t="shared" si="1"/>
        <v>0.22589999999999999</v>
      </c>
      <c r="I7" s="72">
        <v>8.5699999999999998E-2</v>
      </c>
      <c r="J7" s="72">
        <v>0</v>
      </c>
      <c r="K7" s="72">
        <v>8.4199999999999997E-2</v>
      </c>
      <c r="L7" s="72">
        <v>0</v>
      </c>
      <c r="M7" s="72">
        <v>5.6000000000000001E-2</v>
      </c>
      <c r="N7" s="73">
        <v>0</v>
      </c>
      <c r="O7" s="74">
        <f>F7-G7-H7</f>
        <v>5.7323000000000068E-2</v>
      </c>
    </row>
    <row r="8" spans="1:15" s="5" customFormat="1" ht="50.25" customHeight="1" thickBot="1" x14ac:dyDescent="0.3">
      <c r="A8" s="52">
        <v>4</v>
      </c>
      <c r="B8" s="53" t="s">
        <v>22</v>
      </c>
      <c r="C8" s="54">
        <v>0.94</v>
      </c>
      <c r="D8" s="55">
        <v>0.9</v>
      </c>
      <c r="E8" s="56">
        <f t="shared" si="2"/>
        <v>6.5969999999999996E-3</v>
      </c>
      <c r="F8" s="57">
        <f t="shared" si="0"/>
        <v>0.89340300000000006</v>
      </c>
      <c r="G8" s="58">
        <v>0.09</v>
      </c>
      <c r="H8" s="59">
        <f t="shared" si="1"/>
        <v>0.21989999999999998</v>
      </c>
      <c r="I8" s="60">
        <v>0.1114</v>
      </c>
      <c r="J8" s="60">
        <v>0</v>
      </c>
      <c r="K8" s="60">
        <v>9.3899999999999997E-2</v>
      </c>
      <c r="L8" s="60">
        <v>0</v>
      </c>
      <c r="M8" s="60">
        <v>1.46E-2</v>
      </c>
      <c r="N8" s="61">
        <v>0</v>
      </c>
      <c r="O8" s="62">
        <f t="shared" ref="O6:O12" si="3">F8-G8-H8</f>
        <v>0.5835030000000001</v>
      </c>
    </row>
    <row r="9" spans="1:15" s="5" customFormat="1" ht="36.75" customHeight="1" thickBot="1" x14ac:dyDescent="0.3">
      <c r="A9" s="64">
        <v>5</v>
      </c>
      <c r="B9" s="65" t="s">
        <v>31</v>
      </c>
      <c r="C9" s="66">
        <v>0.63</v>
      </c>
      <c r="D9" s="67">
        <v>0.63</v>
      </c>
      <c r="E9" s="68">
        <f t="shared" si="2"/>
        <v>2.8410000000000002E-3</v>
      </c>
      <c r="F9" s="69">
        <f t="shared" si="0"/>
        <v>0.62715900000000002</v>
      </c>
      <c r="G9" s="70">
        <v>0.03</v>
      </c>
      <c r="H9" s="71">
        <f t="shared" si="1"/>
        <v>9.4700000000000006E-2</v>
      </c>
      <c r="I9" s="77">
        <v>9.4700000000000006E-2</v>
      </c>
      <c r="J9" s="77">
        <v>0</v>
      </c>
      <c r="K9" s="77">
        <v>0</v>
      </c>
      <c r="L9" s="77">
        <v>0</v>
      </c>
      <c r="M9" s="77">
        <v>0</v>
      </c>
      <c r="N9" s="78">
        <v>0</v>
      </c>
      <c r="O9" s="74">
        <f t="shared" si="3"/>
        <v>0.50245899999999999</v>
      </c>
    </row>
    <row r="10" spans="1:15" s="5" customFormat="1" ht="36.75" customHeight="1" thickBot="1" x14ac:dyDescent="0.3">
      <c r="A10" s="52">
        <v>6</v>
      </c>
      <c r="B10" s="53" t="s">
        <v>32</v>
      </c>
      <c r="C10" s="54">
        <v>1.6</v>
      </c>
      <c r="D10" s="55">
        <v>1.6</v>
      </c>
      <c r="E10" s="56">
        <f t="shared" si="2"/>
        <v>3.3600000000000001E-3</v>
      </c>
      <c r="F10" s="57">
        <f t="shared" si="0"/>
        <v>1.5966400000000001</v>
      </c>
      <c r="G10" s="58">
        <v>8.77E-2</v>
      </c>
      <c r="H10" s="59">
        <f t="shared" si="1"/>
        <v>0.112</v>
      </c>
      <c r="I10" s="60">
        <v>3.0000000000000001E-3</v>
      </c>
      <c r="J10" s="60">
        <v>0</v>
      </c>
      <c r="K10" s="60">
        <v>0.109</v>
      </c>
      <c r="L10" s="60">
        <v>0</v>
      </c>
      <c r="M10" s="60">
        <v>0</v>
      </c>
      <c r="N10" s="61">
        <v>0</v>
      </c>
      <c r="O10" s="62">
        <f t="shared" si="3"/>
        <v>1.3969399999999998</v>
      </c>
    </row>
    <row r="11" spans="1:15" s="5" customFormat="1" ht="35.25" customHeight="1" thickBot="1" x14ac:dyDescent="0.3">
      <c r="A11" s="64">
        <v>7</v>
      </c>
      <c r="B11" s="65" t="s">
        <v>33</v>
      </c>
      <c r="C11" s="66">
        <v>1.46</v>
      </c>
      <c r="D11" s="67">
        <v>1.46</v>
      </c>
      <c r="E11" s="68">
        <f t="shared" si="2"/>
        <v>1.9650000000000001E-2</v>
      </c>
      <c r="F11" s="69">
        <f t="shared" si="0"/>
        <v>1.44035</v>
      </c>
      <c r="G11" s="70"/>
      <c r="H11" s="71">
        <f t="shared" si="1"/>
        <v>0.65500000000000003</v>
      </c>
      <c r="I11" s="77">
        <v>0.191</v>
      </c>
      <c r="J11" s="77">
        <v>0</v>
      </c>
      <c r="K11" s="77">
        <v>0.28000000000000003</v>
      </c>
      <c r="L11" s="77">
        <v>0</v>
      </c>
      <c r="M11" s="77">
        <v>0.184</v>
      </c>
      <c r="N11" s="78">
        <v>0</v>
      </c>
      <c r="O11" s="74">
        <f t="shared" si="3"/>
        <v>0.78534999999999999</v>
      </c>
    </row>
    <row r="12" spans="1:15" s="5" customFormat="1" ht="26.1" customHeight="1" thickBot="1" x14ac:dyDescent="0.3">
      <c r="A12" s="52">
        <v>8</v>
      </c>
      <c r="B12" s="53" t="s">
        <v>29</v>
      </c>
      <c r="C12" s="54">
        <v>2.4</v>
      </c>
      <c r="D12" s="55">
        <v>2.4</v>
      </c>
      <c r="E12" s="56">
        <f>0.03*H12</f>
        <v>5.3925000000000001E-2</v>
      </c>
      <c r="F12" s="57">
        <f t="shared" si="0"/>
        <v>2.3460749999999999</v>
      </c>
      <c r="G12" s="58"/>
      <c r="H12" s="59">
        <f>SUM(I12:N12)</f>
        <v>1.7975000000000001</v>
      </c>
      <c r="I12" s="60">
        <v>0.99660000000000004</v>
      </c>
      <c r="J12" s="60">
        <v>0</v>
      </c>
      <c r="K12" s="60">
        <v>4.4999999999999998E-2</v>
      </c>
      <c r="L12" s="60">
        <v>0</v>
      </c>
      <c r="M12" s="60">
        <v>0.75590000000000002</v>
      </c>
      <c r="N12" s="61">
        <v>0</v>
      </c>
      <c r="O12" s="62">
        <f t="shared" si="3"/>
        <v>0.54857499999999981</v>
      </c>
    </row>
    <row r="13" spans="1:15" s="5" customFormat="1" ht="26.1" customHeight="1" thickBot="1" x14ac:dyDescent="0.3">
      <c r="A13" s="45"/>
      <c r="B13" s="46" t="s">
        <v>28</v>
      </c>
      <c r="C13" s="47">
        <f>SUM(C5:C12)</f>
        <v>187.37</v>
      </c>
      <c r="D13" s="48">
        <f>SUM(D5:D12)</f>
        <v>144.78</v>
      </c>
      <c r="E13" s="48">
        <f>SUM(E5:E12)</f>
        <v>1.59189</v>
      </c>
      <c r="F13" s="49">
        <f>SUM(F5:F12)</f>
        <v>143.18811000000002</v>
      </c>
      <c r="G13" s="50">
        <f>SUM(G5:G12)</f>
        <v>4.7416999999999998</v>
      </c>
      <c r="H13" s="47">
        <f>SUM(H5:H12)</f>
        <v>53.063000000000009</v>
      </c>
      <c r="I13" s="48">
        <f>SUM(I5:I12)</f>
        <v>32.0334</v>
      </c>
      <c r="J13" s="48">
        <f>SUM(J5:J12)</f>
        <v>11.687999999999999</v>
      </c>
      <c r="K13" s="48">
        <f>SUM(K5:K12)</f>
        <v>6.2121000000000004</v>
      </c>
      <c r="L13" s="48">
        <f>SUM(L5:L12)</f>
        <v>0.23500000000000001</v>
      </c>
      <c r="M13" s="48">
        <f>SUM(M5:M12)</f>
        <v>2.8704999999999998</v>
      </c>
      <c r="N13" s="49">
        <f>SUM(N5:N12)</f>
        <v>2.4E-2</v>
      </c>
      <c r="O13" s="51">
        <f>SUM(O5:O12)</f>
        <v>85.383409999999998</v>
      </c>
    </row>
    <row r="15" spans="1:15" ht="18.75" customHeight="1" x14ac:dyDescent="0.25">
      <c r="A15" s="7"/>
      <c r="B15" s="8"/>
      <c r="C15" s="8"/>
      <c r="D15" s="8"/>
      <c r="E15" s="7"/>
    </row>
    <row r="16" spans="1:15" ht="15" customHeight="1" x14ac:dyDescent="0.25">
      <c r="A16" s="7"/>
      <c r="B16" s="40" t="s">
        <v>18</v>
      </c>
      <c r="C16" s="37" t="s">
        <v>8</v>
      </c>
      <c r="D16" s="1"/>
      <c r="E16" s="1" t="s">
        <v>9</v>
      </c>
      <c r="F16" s="1"/>
      <c r="G16" s="1" t="s">
        <v>10</v>
      </c>
      <c r="H16" s="1"/>
    </row>
    <row r="17" spans="1:8" ht="29.25" customHeight="1" x14ac:dyDescent="0.25">
      <c r="A17" s="7"/>
      <c r="B17" s="42"/>
      <c r="C17" s="38" t="s">
        <v>15</v>
      </c>
      <c r="D17" s="2" t="s">
        <v>16</v>
      </c>
      <c r="E17" s="2" t="s">
        <v>15</v>
      </c>
      <c r="F17" s="2" t="s">
        <v>16</v>
      </c>
      <c r="G17" s="2" t="s">
        <v>15</v>
      </c>
      <c r="H17" s="2" t="s">
        <v>16</v>
      </c>
    </row>
    <row r="18" spans="1:8" ht="50.25" customHeight="1" x14ac:dyDescent="0.25">
      <c r="A18" s="7"/>
      <c r="B18" s="41"/>
      <c r="C18" s="38"/>
      <c r="D18" s="2"/>
      <c r="E18" s="2"/>
      <c r="F18" s="2"/>
      <c r="G18" s="2"/>
      <c r="H18" s="2"/>
    </row>
    <row r="19" spans="1:8" x14ac:dyDescent="0.25">
      <c r="B19" s="39" t="s">
        <v>19</v>
      </c>
      <c r="C19" s="4">
        <v>5.4390000000000001</v>
      </c>
      <c r="D19" s="4">
        <v>2.2839999999999998</v>
      </c>
      <c r="E19" s="4">
        <v>1.2290000000000001</v>
      </c>
      <c r="F19" s="4">
        <v>4.0000000000000001E-3</v>
      </c>
      <c r="G19" s="4">
        <v>0.44700000000000001</v>
      </c>
      <c r="H19" s="4">
        <v>1.4E-2</v>
      </c>
    </row>
    <row r="20" spans="1:8" x14ac:dyDescent="0.25">
      <c r="B20" s="3" t="s">
        <v>21</v>
      </c>
      <c r="C20" s="4">
        <v>5.524</v>
      </c>
      <c r="D20" s="4">
        <v>3.093</v>
      </c>
      <c r="E20" s="4">
        <v>0.67500000000000004</v>
      </c>
      <c r="F20" s="4">
        <v>2.1999999999999999E-2</v>
      </c>
      <c r="G20" s="4">
        <v>0.38400000000000001</v>
      </c>
      <c r="H20" s="4">
        <v>3.0000000000000001E-3</v>
      </c>
    </row>
    <row r="21" spans="1:8" x14ac:dyDescent="0.25">
      <c r="B21" s="3" t="s">
        <v>23</v>
      </c>
      <c r="C21" s="4">
        <v>2.548</v>
      </c>
      <c r="D21" s="4">
        <v>1.204</v>
      </c>
      <c r="E21" s="4">
        <v>0.183</v>
      </c>
      <c r="F21" s="4">
        <v>1.0999999999999999E-2</v>
      </c>
      <c r="G21" s="4">
        <v>6.2E-2</v>
      </c>
      <c r="H21" s="4">
        <v>0</v>
      </c>
    </row>
    <row r="22" spans="1:8" x14ac:dyDescent="0.25">
      <c r="B22" s="3" t="s">
        <v>24</v>
      </c>
      <c r="C22" s="4">
        <v>2.2330000000000001</v>
      </c>
      <c r="D22" s="4">
        <v>0.74399999999999999</v>
      </c>
      <c r="E22" s="4">
        <v>0.45400000000000001</v>
      </c>
      <c r="F22" s="4">
        <v>3.0000000000000001E-3</v>
      </c>
      <c r="G22" s="4">
        <v>0.38200000000000001</v>
      </c>
      <c r="H22" s="4">
        <v>1E-3</v>
      </c>
    </row>
    <row r="23" spans="1:8" x14ac:dyDescent="0.25">
      <c r="B23" s="3" t="s">
        <v>25</v>
      </c>
      <c r="C23" s="4">
        <v>0.31</v>
      </c>
      <c r="D23" s="4">
        <v>0.12</v>
      </c>
      <c r="E23" s="4">
        <v>0</v>
      </c>
      <c r="F23" s="4">
        <v>0</v>
      </c>
      <c r="G23" s="4">
        <v>0.09</v>
      </c>
      <c r="H23" s="4">
        <v>0</v>
      </c>
    </row>
    <row r="24" spans="1:8" x14ac:dyDescent="0.25">
      <c r="B24" s="3" t="s">
        <v>26</v>
      </c>
      <c r="C24" s="4">
        <v>5.3999999999999999E-2</v>
      </c>
      <c r="D24" s="4">
        <v>3.0000000000000001E-3</v>
      </c>
      <c r="E24" s="4">
        <v>0</v>
      </c>
      <c r="F24" s="4">
        <v>0</v>
      </c>
      <c r="G24" s="4">
        <v>5.2999999999999999E-2</v>
      </c>
      <c r="H24" s="4">
        <v>0</v>
      </c>
    </row>
    <row r="25" spans="1:8" x14ac:dyDescent="0.25">
      <c r="B25" s="3" t="s">
        <v>27</v>
      </c>
      <c r="C25" s="4">
        <f t="shared" ref="C25:H25" si="4">SUM(C19:C24)</f>
        <v>16.108000000000001</v>
      </c>
      <c r="D25" s="4">
        <f t="shared" si="4"/>
        <v>7.4479999999999995</v>
      </c>
      <c r="E25" s="4">
        <f t="shared" si="4"/>
        <v>2.5410000000000004</v>
      </c>
      <c r="F25" s="4">
        <f t="shared" si="4"/>
        <v>0.04</v>
      </c>
      <c r="G25" s="4">
        <f t="shared" si="4"/>
        <v>1.4179999999999999</v>
      </c>
      <c r="H25" s="4">
        <f t="shared" si="4"/>
        <v>1.8000000000000002E-2</v>
      </c>
    </row>
  </sheetData>
  <mergeCells count="16">
    <mergeCell ref="B15:D15"/>
    <mergeCell ref="B16:B18"/>
    <mergeCell ref="E16:F16"/>
    <mergeCell ref="G16:H16"/>
    <mergeCell ref="O2:O4"/>
    <mergeCell ref="H3:H4"/>
    <mergeCell ref="I3:J3"/>
    <mergeCell ref="K3:L3"/>
    <mergeCell ref="M3:N3"/>
    <mergeCell ref="C16:D16"/>
    <mergeCell ref="A1:K1"/>
    <mergeCell ref="A2:A4"/>
    <mergeCell ref="B2:B4"/>
    <mergeCell ref="C2:F3"/>
    <mergeCell ref="G2:G4"/>
    <mergeCell ref="H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2019-10-15T05:54:31Z</dcterms:modified>
</cp:coreProperties>
</file>